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/>
  </bookViews>
  <sheets>
    <sheet name="Raw Data" sheetId="1" r:id="rId1"/>
    <sheet name="S5680" sheetId="3" r:id="rId2"/>
  </sheets>
  <calcPr calcId="145621" concurrentCalc="0"/>
</workbook>
</file>

<file path=xl/calcChain.xml><?xml version="1.0" encoding="utf-8"?>
<calcChain xmlns="http://schemas.openxmlformats.org/spreadsheetml/2006/main">
  <c r="E8" i="3" l="1"/>
  <c r="D8" i="3"/>
  <c r="E7" i="3"/>
  <c r="D7" i="3"/>
  <c r="E6" i="3"/>
  <c r="D6" i="3"/>
  <c r="E5" i="3"/>
  <c r="D5" i="3"/>
  <c r="E4" i="3"/>
  <c r="D4" i="3"/>
  <c r="E3" i="3"/>
  <c r="D3" i="3"/>
  <c r="E2" i="3"/>
  <c r="D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G9" i="1"/>
  <c r="G10" i="1"/>
  <c r="G11" i="1"/>
  <c r="G12" i="1"/>
  <c r="G13" i="1"/>
  <c r="G14" i="1"/>
  <c r="G15" i="1"/>
  <c r="G16" i="1"/>
  <c r="G17" i="1"/>
  <c r="G4" i="1"/>
  <c r="G5" i="1"/>
  <c r="G6" i="1"/>
  <c r="G7" i="1"/>
  <c r="G8" i="1"/>
</calcChain>
</file>

<file path=xl/sharedStrings.xml><?xml version="1.0" encoding="utf-8"?>
<sst xmlns="http://schemas.openxmlformats.org/spreadsheetml/2006/main" count="88" uniqueCount="62">
  <si>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</si>
  <si>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</si>
  <si>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</si>
  <si>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</si>
  <si>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</si>
  <si>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</si>
  <si>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</si>
  <si>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</si>
  <si>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</si>
  <si>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</si>
  <si>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</si>
  <si>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</si>
  <si>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</si>
  <si>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</si>
  <si>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</si>
  <si>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</si>
  <si>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</si>
  <si>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</si>
  <si>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</si>
  <si>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</si>
  <si>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</si>
  <si>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</si>
  <si>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</si>
  <si>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</si>
  <si>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</si>
  <si>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</si>
  <si>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</si>
  <si>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</si>
  <si>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</si>
  <si>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A1</t>
  </si>
  <si>
    <t>A2</t>
  </si>
  <si>
    <t>A3,A4</t>
  </si>
  <si>
    <t>A5,A6</t>
  </si>
  <si>
    <t>A7,A8</t>
  </si>
  <si>
    <t>A9,A10,A11</t>
  </si>
  <si>
    <t>A12,A13,A14</t>
  </si>
  <si>
    <t>15LH021</t>
  </si>
  <si>
    <t>15LH022</t>
  </si>
  <si>
    <t>15LH023</t>
  </si>
  <si>
    <t>15LH024</t>
  </si>
  <si>
    <t>15LH025</t>
  </si>
  <si>
    <t>14LW003</t>
  </si>
  <si>
    <t>14LW004</t>
  </si>
  <si>
    <t>14LW005</t>
  </si>
  <si>
    <t>14LW006</t>
  </si>
  <si>
    <t>14LW007</t>
  </si>
  <si>
    <t>14LW008</t>
  </si>
  <si>
    <t>14LW009</t>
  </si>
  <si>
    <t>14LW010</t>
  </si>
  <si>
    <t>14LW011</t>
  </si>
  <si>
    <t>S5680</t>
  </si>
  <si>
    <t>A3</t>
  </si>
  <si>
    <t>A4</t>
  </si>
  <si>
    <t>A5</t>
  </si>
  <si>
    <t>A6</t>
  </si>
  <si>
    <t>A9</t>
  </si>
  <si>
    <t>A8</t>
  </si>
  <si>
    <t>A10</t>
  </si>
  <si>
    <t>A11</t>
  </si>
  <si>
    <t>A12</t>
  </si>
  <si>
    <t>A13</t>
  </si>
  <si>
    <t>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</si>
</sst>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topLeftCell="P1" activePane="topRight" state="frozen"/>
      <selection pane="topRight" activeCell="T4" sqref="T4"/>
    </sheetView>
  </sheetViews>
  <sheetFormatPr defaultRowHeight="15" x14ac:dyDescent="0.25"/>
  <cols>
    <col min="1" max="1" width="19.42578125" customWidth="1"/>
    <col min="2" max="2" width="10.28515625" bestFit="1" customWidth="1"/>
    <col min="3" max="3" width="6.85546875" style="1" customWidth="1"/>
    <col min="4" max="4" width="7.7109375" style="4" customWidth="1"/>
    <col min="5" max="5" width="9.85546875" style="9" customWidth="1"/>
    <col min="6" max="6" width="10.140625" style="9" customWidth="1"/>
    <col min="7" max="7" width="9.140625" style="9" customWidth="1"/>
    <col min="8" max="8" width="8.140625" style="4" customWidth="1"/>
    <col min="9" max="9" width="9.710937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36</v>
      </c>
      <c r="B4" t="s">
        <v>50</v>
      </c>
      <c r="C4" s="1" t="s">
        <v>29</v>
      </c>
      <c r="D4" s="4">
        <v>950</v>
      </c>
      <c r="E4" s="14">
        <v>1.1626000000000001</v>
      </c>
      <c r="F4" s="14">
        <v>1.1627000000000001</v>
      </c>
      <c r="G4" s="14">
        <f t="shared" ref="G4:G17" si="0">E4-F4</f>
        <v>-9.9999999999988987E-5</v>
      </c>
      <c r="H4" s="13">
        <f>AVERAGE(E4:F4)</f>
        <v>1.1626500000000002</v>
      </c>
      <c r="I4" s="14">
        <v>1.2002999999999999</v>
      </c>
      <c r="J4" s="14">
        <v>1.2</v>
      </c>
      <c r="K4" s="14">
        <f>I4-J4</f>
        <v>2.9999999999996696E-4</v>
      </c>
      <c r="L4" s="13">
        <f>AVERAGE(I4:J4)</f>
        <v>1.2001499999999998</v>
      </c>
      <c r="M4" s="14">
        <v>1.1891</v>
      </c>
      <c r="N4" s="14">
        <v>1.1888000000000001</v>
      </c>
      <c r="O4" s="14">
        <f>AVERAGE(M4:N4)</f>
        <v>1.1889500000000002</v>
      </c>
      <c r="P4" s="13">
        <f>M4-N4</f>
        <v>2.9999999999996696E-4</v>
      </c>
      <c r="Q4" s="14">
        <f>((L4-H4)*1000)/(D4/1000)</f>
        <v>39.473684210525946</v>
      </c>
      <c r="R4" s="14">
        <f>((O4-H4)*1000)/(D4/1000)</f>
        <v>27.68421052631578</v>
      </c>
      <c r="S4" s="14">
        <f>Q4-R4</f>
        <v>11.789473684210165</v>
      </c>
      <c r="T4" s="14">
        <f>L4-H4</f>
        <v>3.7499999999999645E-2</v>
      </c>
      <c r="U4" s="14">
        <f>O4-H4</f>
        <v>2.629999999999999E-2</v>
      </c>
      <c r="V4" s="14">
        <f>T4-U4</f>
        <v>1.1199999999999655E-2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37</v>
      </c>
      <c r="C5" s="1" t="s">
        <v>30</v>
      </c>
      <c r="D5" s="4">
        <v>1810</v>
      </c>
      <c r="E5" s="14">
        <v>1.1555</v>
      </c>
      <c r="F5" s="14">
        <v>1.1558999999999999</v>
      </c>
      <c r="G5" s="14">
        <f t="shared" si="0"/>
        <v>-3.9999999999995595E-4</v>
      </c>
      <c r="H5" s="13">
        <f t="shared" ref="H5:H17" si="1">AVERAGE(E5:F5)</f>
        <v>1.1556999999999999</v>
      </c>
      <c r="I5" s="14">
        <v>1.2103999999999999</v>
      </c>
      <c r="J5" s="14">
        <v>1.2102999999999999</v>
      </c>
      <c r="K5" s="14">
        <f t="shared" ref="K5:K17" si="2">I5-J5</f>
        <v>9.9999999999988987E-5</v>
      </c>
      <c r="L5" s="13">
        <f t="shared" ref="L5:L17" si="3">AVERAGE(I5:J5)</f>
        <v>1.21035</v>
      </c>
      <c r="M5" s="14">
        <v>1.198</v>
      </c>
      <c r="N5" s="14">
        <v>1.1977</v>
      </c>
      <c r="O5" s="14">
        <f t="shared" ref="O5:O17" si="4">AVERAGE(M5:N5)</f>
        <v>1.1978499999999999</v>
      </c>
      <c r="P5" s="13">
        <f t="shared" ref="P5:P17" si="5">M5-N5</f>
        <v>2.9999999999996696E-4</v>
      </c>
      <c r="Q5" s="14">
        <f t="shared" ref="Q5:Q17" si="6">((L5-H5)*1000)/(D5/1000)</f>
        <v>30.193370165745907</v>
      </c>
      <c r="R5" s="14">
        <f t="shared" ref="R5:R17" si="7">((O5-H5)*1000)/(D5/1000)</f>
        <v>23.287292817679507</v>
      </c>
      <c r="S5" s="14">
        <f t="shared" ref="S5:S17" si="8">Q5-R5</f>
        <v>6.9060773480664004</v>
      </c>
      <c r="T5" s="14">
        <f t="shared" ref="T5:T17" si="9">L5-H5</f>
        <v>5.4650000000000087E-2</v>
      </c>
      <c r="U5" s="14">
        <f t="shared" ref="U5:U17" si="10">O5-H5</f>
        <v>4.214999999999991E-2</v>
      </c>
      <c r="V5" s="14">
        <f t="shared" ref="V5:V17" si="11">T5-U5</f>
        <v>1.2500000000000178E-2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38</v>
      </c>
      <c r="C6" s="1" t="s">
        <v>51</v>
      </c>
      <c r="D6" s="4">
        <v>1270</v>
      </c>
      <c r="E6" s="14">
        <v>1.1598999999999999</v>
      </c>
      <c r="F6" s="14">
        <v>1.1599999999999999</v>
      </c>
      <c r="G6" s="14">
        <f t="shared" si="0"/>
        <v>-9.9999999999988987E-5</v>
      </c>
      <c r="H6" s="13">
        <f t="shared" si="1"/>
        <v>1.1599499999999998</v>
      </c>
      <c r="I6" s="14">
        <v>1.2621</v>
      </c>
      <c r="J6" s="14">
        <v>1.2617</v>
      </c>
      <c r="K6" s="14">
        <f t="shared" si="2"/>
        <v>3.9999999999995595E-4</v>
      </c>
      <c r="L6" s="13">
        <f t="shared" si="3"/>
        <v>1.2619</v>
      </c>
      <c r="M6" s="14">
        <v>1.244</v>
      </c>
      <c r="N6" s="14">
        <v>1.2436</v>
      </c>
      <c r="O6" s="14">
        <f t="shared" si="4"/>
        <v>1.2438</v>
      </c>
      <c r="P6" s="13">
        <f t="shared" si="5"/>
        <v>3.9999999999995595E-4</v>
      </c>
      <c r="Q6" s="14">
        <f t="shared" si="6"/>
        <v>80.275590551181267</v>
      </c>
      <c r="R6" s="14">
        <f t="shared" si="7"/>
        <v>66.02362204724426</v>
      </c>
      <c r="S6" s="14">
        <f t="shared" si="8"/>
        <v>14.251968503937007</v>
      </c>
      <c r="T6" s="14">
        <f t="shared" si="9"/>
        <v>0.10195000000000021</v>
      </c>
      <c r="U6" s="14">
        <f t="shared" si="10"/>
        <v>8.3850000000000202E-2</v>
      </c>
      <c r="V6" s="14">
        <f t="shared" si="11"/>
        <v>1.8100000000000005E-2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39</v>
      </c>
      <c r="C7" s="1" t="s">
        <v>52</v>
      </c>
      <c r="D7" s="4">
        <v>1310</v>
      </c>
      <c r="E7" s="14">
        <v>1.1591</v>
      </c>
      <c r="F7" s="14">
        <v>1.1593</v>
      </c>
      <c r="G7" s="14">
        <f t="shared" si="0"/>
        <v>-1.9999999999997797E-4</v>
      </c>
      <c r="H7" s="13">
        <f t="shared" si="1"/>
        <v>1.1592</v>
      </c>
      <c r="I7" s="14">
        <v>1.2231000000000001</v>
      </c>
      <c r="J7" s="14">
        <v>1.2228000000000001</v>
      </c>
      <c r="K7" s="14">
        <f t="shared" si="2"/>
        <v>2.9999999999996696E-4</v>
      </c>
      <c r="L7" s="13">
        <f t="shared" si="3"/>
        <v>1.22295</v>
      </c>
      <c r="M7" s="14">
        <v>1.2099</v>
      </c>
      <c r="N7" s="14">
        <v>1.2097</v>
      </c>
      <c r="O7" s="14">
        <f t="shared" si="4"/>
        <v>1.2098</v>
      </c>
      <c r="P7" s="13">
        <f t="shared" si="5"/>
        <v>1.9999999999997797E-4</v>
      </c>
      <c r="Q7" s="14">
        <f t="shared" si="6"/>
        <v>48.664122137404554</v>
      </c>
      <c r="R7" s="14">
        <f t="shared" si="7"/>
        <v>38.625954198473266</v>
      </c>
      <c r="S7" s="14">
        <f t="shared" si="8"/>
        <v>10.038167938931288</v>
      </c>
      <c r="T7" s="14">
        <f t="shared" si="9"/>
        <v>6.3749999999999973E-2</v>
      </c>
      <c r="U7" s="14">
        <f t="shared" si="10"/>
        <v>5.0599999999999978E-2</v>
      </c>
      <c r="V7" s="14">
        <f t="shared" si="11"/>
        <v>1.3149999999999995E-2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40</v>
      </c>
      <c r="C8" s="1" t="s">
        <v>53</v>
      </c>
      <c r="D8" s="4">
        <v>1700</v>
      </c>
      <c r="E8" s="14">
        <v>1.1718999999999999</v>
      </c>
      <c r="F8" s="14">
        <v>1.1721999999999999</v>
      </c>
      <c r="G8" s="14">
        <f t="shared" si="0"/>
        <v>-2.9999999999996696E-4</v>
      </c>
      <c r="H8" s="13">
        <f t="shared" si="1"/>
        <v>1.17205</v>
      </c>
      <c r="I8" s="14">
        <v>1.3038000000000001</v>
      </c>
      <c r="J8" s="14">
        <v>1.3032999999999999</v>
      </c>
      <c r="K8" s="14">
        <f t="shared" si="2"/>
        <v>5.0000000000016698E-4</v>
      </c>
      <c r="L8" s="13">
        <f t="shared" si="3"/>
        <v>1.30355</v>
      </c>
      <c r="M8" s="14">
        <v>1.2816000000000001</v>
      </c>
      <c r="N8" s="14">
        <v>1.2811999999999999</v>
      </c>
      <c r="O8" s="14">
        <f t="shared" si="4"/>
        <v>1.2814000000000001</v>
      </c>
      <c r="P8" s="13">
        <f t="shared" si="5"/>
        <v>4.0000000000017799E-4</v>
      </c>
      <c r="Q8" s="14">
        <f t="shared" si="6"/>
        <v>77.352941176470551</v>
      </c>
      <c r="R8" s="14">
        <f t="shared" si="7"/>
        <v>64.323529411764738</v>
      </c>
      <c r="S8" s="14">
        <f t="shared" si="8"/>
        <v>13.029411764705813</v>
      </c>
      <c r="T8" s="14">
        <f t="shared" si="9"/>
        <v>0.13149999999999995</v>
      </c>
      <c r="U8" s="14">
        <f t="shared" si="10"/>
        <v>0.10935000000000006</v>
      </c>
      <c r="V8" s="14">
        <f t="shared" si="11"/>
        <v>2.2149999999999892E-2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41</v>
      </c>
      <c r="C9" s="1" t="s">
        <v>54</v>
      </c>
      <c r="D9" s="4">
        <v>1770</v>
      </c>
      <c r="E9" s="14">
        <v>1.1797</v>
      </c>
      <c r="F9" s="14">
        <v>1.1798</v>
      </c>
      <c r="G9" s="14">
        <f t="shared" si="0"/>
        <v>-9.9999999999988987E-5</v>
      </c>
      <c r="H9" s="13">
        <f t="shared" si="1"/>
        <v>1.1797499999999999</v>
      </c>
      <c r="I9" s="14">
        <v>1.2552000000000001</v>
      </c>
      <c r="J9" s="14">
        <v>1.2551000000000001</v>
      </c>
      <c r="K9" s="14">
        <f t="shared" si="2"/>
        <v>9.9999999999988987E-5</v>
      </c>
      <c r="L9" s="13">
        <f t="shared" si="3"/>
        <v>1.25515</v>
      </c>
      <c r="M9" s="14">
        <v>1.2398</v>
      </c>
      <c r="N9" s="14">
        <v>1.2395</v>
      </c>
      <c r="O9" s="14">
        <f t="shared" si="4"/>
        <v>1.2396500000000001</v>
      </c>
      <c r="P9" s="13">
        <f t="shared" si="5"/>
        <v>2.9999999999996696E-4</v>
      </c>
      <c r="Q9" s="14">
        <f t="shared" si="6"/>
        <v>42.598870056497248</v>
      </c>
      <c r="R9" s="14">
        <f t="shared" si="7"/>
        <v>33.841807909604682</v>
      </c>
      <c r="S9" s="14">
        <f t="shared" si="8"/>
        <v>8.7570621468925651</v>
      </c>
      <c r="T9" s="14">
        <f t="shared" si="9"/>
        <v>7.5400000000000134E-2</v>
      </c>
      <c r="U9" s="14">
        <f t="shared" si="10"/>
        <v>5.9900000000000286E-2</v>
      </c>
      <c r="V9" s="14">
        <f t="shared" si="11"/>
        <v>1.5499999999999847E-2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42</v>
      </c>
      <c r="C10" s="1" t="s">
        <v>33</v>
      </c>
      <c r="D10" s="4">
        <v>1980</v>
      </c>
      <c r="E10" s="14">
        <v>1.179</v>
      </c>
      <c r="F10" s="14">
        <v>1.1787000000000001</v>
      </c>
      <c r="G10" s="14">
        <f t="shared" si="0"/>
        <v>2.9999999999996696E-4</v>
      </c>
      <c r="H10" s="13">
        <f t="shared" si="1"/>
        <v>1.1788500000000002</v>
      </c>
      <c r="I10" s="14">
        <v>1.3774</v>
      </c>
      <c r="J10" s="14">
        <v>1.3769</v>
      </c>
      <c r="K10" s="14">
        <f t="shared" si="2"/>
        <v>4.9999999999994493E-4</v>
      </c>
      <c r="L10" s="13">
        <f t="shared" si="3"/>
        <v>1.3771499999999999</v>
      </c>
      <c r="M10" s="14">
        <v>1.3436999999999999</v>
      </c>
      <c r="N10" s="14">
        <v>1.3433999999999999</v>
      </c>
      <c r="O10" s="14">
        <f t="shared" si="4"/>
        <v>1.34355</v>
      </c>
      <c r="P10" s="13">
        <f t="shared" si="5"/>
        <v>2.9999999999996696E-4</v>
      </c>
      <c r="Q10" s="14">
        <f t="shared" si="6"/>
        <v>100.151515151515</v>
      </c>
      <c r="R10" s="14">
        <f t="shared" si="7"/>
        <v>83.181818181818102</v>
      </c>
      <c r="S10" s="14">
        <f t="shared" si="8"/>
        <v>16.969696969696898</v>
      </c>
      <c r="T10" s="14">
        <f t="shared" si="9"/>
        <v>0.1982999999999997</v>
      </c>
      <c r="U10" s="14">
        <f t="shared" si="10"/>
        <v>0.16469999999999985</v>
      </c>
      <c r="V10" s="14">
        <f t="shared" si="11"/>
        <v>3.3599999999999852E-2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43</v>
      </c>
      <c r="C11" s="1" t="s">
        <v>55</v>
      </c>
      <c r="D11" s="4">
        <v>1300</v>
      </c>
      <c r="E11" s="14">
        <v>1.19</v>
      </c>
      <c r="F11" s="14">
        <v>1.19</v>
      </c>
      <c r="G11" s="14">
        <f t="shared" si="0"/>
        <v>0</v>
      </c>
      <c r="H11" s="13">
        <f t="shared" si="1"/>
        <v>1.19</v>
      </c>
      <c r="I11" s="14">
        <v>1.2709999999999999</v>
      </c>
      <c r="J11" s="14">
        <v>1.2706</v>
      </c>
      <c r="K11" s="14">
        <f t="shared" si="2"/>
        <v>3.9999999999995595E-4</v>
      </c>
      <c r="L11" s="13">
        <f t="shared" si="3"/>
        <v>1.2707999999999999</v>
      </c>
      <c r="M11" s="14">
        <v>1.2551000000000001</v>
      </c>
      <c r="N11" s="14">
        <v>1.2554000000000001</v>
      </c>
      <c r="O11" s="14">
        <f t="shared" si="4"/>
        <v>1.2552500000000002</v>
      </c>
      <c r="P11" s="13">
        <f t="shared" si="5"/>
        <v>-2.9999999999996696E-4</v>
      </c>
      <c r="Q11" s="14">
        <f t="shared" si="6"/>
        <v>62.153846153846139</v>
      </c>
      <c r="R11" s="14">
        <f t="shared" si="7"/>
        <v>50.192307692307885</v>
      </c>
      <c r="S11" s="14">
        <f t="shared" si="8"/>
        <v>11.961538461538254</v>
      </c>
      <c r="T11" s="14">
        <f t="shared" si="9"/>
        <v>8.0799999999999983E-2</v>
      </c>
      <c r="U11" s="14">
        <f t="shared" si="10"/>
        <v>6.5250000000000252E-2</v>
      </c>
      <c r="V11" s="14">
        <f t="shared" si="11"/>
        <v>1.5549999999999731E-2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44</v>
      </c>
      <c r="C12" s="1" t="s">
        <v>57</v>
      </c>
      <c r="D12" s="4">
        <v>1570</v>
      </c>
      <c r="E12" s="14">
        <v>1.1876</v>
      </c>
      <c r="F12" s="14">
        <v>1.1872</v>
      </c>
      <c r="G12" s="14">
        <f t="shared" si="0"/>
        <v>3.9999999999995595E-4</v>
      </c>
      <c r="H12" s="13">
        <f t="shared" si="1"/>
        <v>1.1874</v>
      </c>
      <c r="I12" s="14">
        <v>1.2675000000000001</v>
      </c>
      <c r="J12" s="14">
        <v>1.2673000000000001</v>
      </c>
      <c r="K12" s="14">
        <f t="shared" si="2"/>
        <v>1.9999999999997797E-4</v>
      </c>
      <c r="L12" s="13">
        <f t="shared" si="3"/>
        <v>1.2674000000000001</v>
      </c>
      <c r="M12" s="14">
        <v>1.2504</v>
      </c>
      <c r="N12" s="14">
        <v>1.2504</v>
      </c>
      <c r="O12" s="14">
        <f t="shared" si="4"/>
        <v>1.2504</v>
      </c>
      <c r="P12" s="13">
        <f t="shared" si="5"/>
        <v>0</v>
      </c>
      <c r="Q12" s="14">
        <f t="shared" si="6"/>
        <v>50.955414012738899</v>
      </c>
      <c r="R12" s="14">
        <f t="shared" si="7"/>
        <v>40.127388535031812</v>
      </c>
      <c r="S12" s="14">
        <f t="shared" si="8"/>
        <v>10.828025477707087</v>
      </c>
      <c r="T12" s="14">
        <f t="shared" si="9"/>
        <v>8.0000000000000071E-2</v>
      </c>
      <c r="U12" s="14">
        <f t="shared" si="10"/>
        <v>6.2999999999999945E-2</v>
      </c>
      <c r="V12" s="14">
        <f t="shared" si="11"/>
        <v>1.7000000000000126E-2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45</v>
      </c>
      <c r="C13" s="1" t="s">
        <v>56</v>
      </c>
      <c r="D13" s="4">
        <v>620</v>
      </c>
      <c r="E13" s="14">
        <v>1.1832</v>
      </c>
      <c r="F13" s="14">
        <v>1.1830000000000001</v>
      </c>
      <c r="G13" s="14">
        <f t="shared" si="0"/>
        <v>1.9999999999997797E-4</v>
      </c>
      <c r="H13" s="13">
        <f t="shared" si="1"/>
        <v>1.1831</v>
      </c>
      <c r="I13" s="14">
        <v>1.2202</v>
      </c>
      <c r="J13" s="14">
        <v>1.22</v>
      </c>
      <c r="K13" s="14">
        <f t="shared" si="2"/>
        <v>1.9999999999997797E-4</v>
      </c>
      <c r="L13" s="13">
        <f t="shared" si="3"/>
        <v>1.2201</v>
      </c>
      <c r="M13" s="14">
        <v>1.2104999999999999</v>
      </c>
      <c r="N13" s="14">
        <v>1.2105999999999999</v>
      </c>
      <c r="O13" s="14">
        <f t="shared" si="4"/>
        <v>1.21055</v>
      </c>
      <c r="P13" s="13">
        <f t="shared" si="5"/>
        <v>-9.9999999999988987E-5</v>
      </c>
      <c r="Q13" s="14">
        <f t="shared" si="6"/>
        <v>59.677419354838584</v>
      </c>
      <c r="R13" s="14">
        <f t="shared" si="7"/>
        <v>44.274193548387053</v>
      </c>
      <c r="S13" s="14">
        <f t="shared" si="8"/>
        <v>15.40322580645153</v>
      </c>
      <c r="T13" s="14">
        <f t="shared" si="9"/>
        <v>3.6999999999999922E-2</v>
      </c>
      <c r="U13" s="14">
        <f t="shared" si="10"/>
        <v>2.7449999999999974E-2</v>
      </c>
      <c r="V13" s="14">
        <f t="shared" si="11"/>
        <v>9.5499999999999474E-3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46</v>
      </c>
      <c r="C14" s="1" t="s">
        <v>58</v>
      </c>
      <c r="D14" s="4">
        <v>1610</v>
      </c>
      <c r="E14" s="14">
        <v>1.1830000000000001</v>
      </c>
      <c r="F14" s="14">
        <v>1.1830000000000001</v>
      </c>
      <c r="G14" s="14">
        <f t="shared" si="0"/>
        <v>0</v>
      </c>
      <c r="H14" s="13">
        <f t="shared" si="1"/>
        <v>1.1830000000000001</v>
      </c>
      <c r="I14" s="14">
        <v>1.2371000000000001</v>
      </c>
      <c r="J14" s="14">
        <v>1.2370000000000001</v>
      </c>
      <c r="K14" s="14">
        <f t="shared" si="2"/>
        <v>9.9999999999988987E-5</v>
      </c>
      <c r="L14" s="13">
        <f t="shared" si="3"/>
        <v>1.23705</v>
      </c>
      <c r="M14" s="14">
        <v>1.2246999999999999</v>
      </c>
      <c r="N14" s="14">
        <v>1.2242</v>
      </c>
      <c r="O14" s="14">
        <f t="shared" si="4"/>
        <v>1.22445</v>
      </c>
      <c r="P14" s="13">
        <f t="shared" si="5"/>
        <v>4.9999999999994493E-4</v>
      </c>
      <c r="Q14" s="14">
        <f t="shared" si="6"/>
        <v>33.571428571428527</v>
      </c>
      <c r="R14" s="14">
        <f t="shared" si="7"/>
        <v>25.745341614906824</v>
      </c>
      <c r="S14" s="14">
        <f t="shared" si="8"/>
        <v>7.8260869565217028</v>
      </c>
      <c r="T14" s="14">
        <f t="shared" si="9"/>
        <v>5.4049999999999931E-2</v>
      </c>
      <c r="U14" s="14">
        <f t="shared" si="10"/>
        <v>4.1449999999999987E-2</v>
      </c>
      <c r="V14" s="14">
        <f t="shared" si="11"/>
        <v>1.2599999999999945E-2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47</v>
      </c>
      <c r="C15" s="1" t="s">
        <v>59</v>
      </c>
      <c r="D15" s="4">
        <v>1400</v>
      </c>
      <c r="E15" s="14">
        <v>1.1842999999999999</v>
      </c>
      <c r="F15" s="14">
        <v>1.1839999999999999</v>
      </c>
      <c r="G15" s="14">
        <f t="shared" si="0"/>
        <v>2.9999999999996696E-4</v>
      </c>
      <c r="H15" s="13">
        <f t="shared" si="1"/>
        <v>1.1841499999999998</v>
      </c>
      <c r="I15" s="14">
        <v>1.2422</v>
      </c>
      <c r="J15" s="14">
        <v>1.2421</v>
      </c>
      <c r="K15" s="14">
        <f t="shared" si="2"/>
        <v>9.9999999999988987E-5</v>
      </c>
      <c r="L15" s="13">
        <f t="shared" si="3"/>
        <v>1.2421500000000001</v>
      </c>
      <c r="M15" s="14">
        <v>1.2293000000000001</v>
      </c>
      <c r="N15" s="14">
        <v>1.2291000000000001</v>
      </c>
      <c r="O15" s="14">
        <f t="shared" si="4"/>
        <v>1.2292000000000001</v>
      </c>
      <c r="P15" s="13">
        <f t="shared" si="5"/>
        <v>1.9999999999997797E-4</v>
      </c>
      <c r="Q15" s="14">
        <f t="shared" si="6"/>
        <v>41.428571428571622</v>
      </c>
      <c r="R15" s="14">
        <f t="shared" si="7"/>
        <v>32.178571428571608</v>
      </c>
      <c r="S15" s="14">
        <f t="shared" si="8"/>
        <v>9.2500000000000142</v>
      </c>
      <c r="T15" s="14">
        <f t="shared" si="9"/>
        <v>5.8000000000000274E-2</v>
      </c>
      <c r="U15" s="14">
        <f t="shared" si="10"/>
        <v>4.5050000000000257E-2</v>
      </c>
      <c r="V15" s="14">
        <f t="shared" si="11"/>
        <v>1.2950000000000017E-2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48</v>
      </c>
      <c r="C16" s="1" t="s">
        <v>60</v>
      </c>
      <c r="D16" s="4">
        <v>1580</v>
      </c>
      <c r="E16" s="14">
        <v>1.1854</v>
      </c>
      <c r="F16" s="14">
        <v>1.1850000000000001</v>
      </c>
      <c r="G16" s="14">
        <f t="shared" si="0"/>
        <v>3.9999999999995595E-4</v>
      </c>
      <c r="H16" s="13">
        <f t="shared" si="1"/>
        <v>1.1852</v>
      </c>
      <c r="I16" s="14">
        <v>1.242</v>
      </c>
      <c r="J16" s="14">
        <v>1.2418</v>
      </c>
      <c r="K16" s="14">
        <f t="shared" si="2"/>
        <v>1.9999999999997797E-4</v>
      </c>
      <c r="L16" s="13">
        <f t="shared" si="3"/>
        <v>1.2419</v>
      </c>
      <c r="M16" s="14">
        <v>1.2298</v>
      </c>
      <c r="N16" s="14">
        <v>1.2295</v>
      </c>
      <c r="O16" s="14">
        <f t="shared" si="4"/>
        <v>1.2296499999999999</v>
      </c>
      <c r="P16" s="13">
        <f t="shared" si="5"/>
        <v>2.9999999999996696E-4</v>
      </c>
      <c r="Q16" s="14">
        <f t="shared" si="6"/>
        <v>35.886075949367068</v>
      </c>
      <c r="R16" s="14">
        <f t="shared" si="7"/>
        <v>28.132911392404981</v>
      </c>
      <c r="S16" s="14">
        <f t="shared" si="8"/>
        <v>7.7531645569620871</v>
      </c>
      <c r="T16" s="14">
        <f t="shared" si="9"/>
        <v>5.6699999999999973E-2</v>
      </c>
      <c r="U16" s="14">
        <f t="shared" si="10"/>
        <v>4.4449999999999878E-2</v>
      </c>
      <c r="V16" s="14">
        <f t="shared" si="11"/>
        <v>1.2250000000000094E-2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49</v>
      </c>
      <c r="C17" s="1" t="s">
        <v>61</v>
      </c>
      <c r="D17" s="4">
        <v>1650</v>
      </c>
      <c r="E17" s="14">
        <v>1.18</v>
      </c>
      <c r="F17" s="14">
        <v>1.1796</v>
      </c>
      <c r="G17" s="14">
        <f t="shared" si="0"/>
        <v>3.9999999999995595E-4</v>
      </c>
      <c r="H17" s="13">
        <f t="shared" si="1"/>
        <v>1.1798</v>
      </c>
      <c r="I17" s="14">
        <v>1.2397</v>
      </c>
      <c r="J17" s="14">
        <v>1.2399</v>
      </c>
      <c r="K17" s="14">
        <f t="shared" si="2"/>
        <v>-1.9999999999997797E-4</v>
      </c>
      <c r="L17" s="13">
        <f t="shared" si="3"/>
        <v>1.2398</v>
      </c>
      <c r="M17" s="14">
        <v>1.2271000000000001</v>
      </c>
      <c r="N17" s="14">
        <v>1.2270000000000001</v>
      </c>
      <c r="O17" s="14">
        <f t="shared" si="4"/>
        <v>1.2270500000000002</v>
      </c>
      <c r="P17" s="13">
        <f t="shared" si="5"/>
        <v>9.9999999999988987E-5</v>
      </c>
      <c r="Q17" s="14">
        <f t="shared" si="6"/>
        <v>36.363636363636402</v>
      </c>
      <c r="R17" s="14">
        <f t="shared" si="7"/>
        <v>28.636363636363779</v>
      </c>
      <c r="S17" s="14">
        <f t="shared" si="8"/>
        <v>7.7272727272726236</v>
      </c>
      <c r="T17" s="14">
        <f t="shared" si="9"/>
        <v>6.0000000000000053E-2</v>
      </c>
      <c r="U17" s="14">
        <f t="shared" si="10"/>
        <v>4.7250000000000236E-2</v>
      </c>
      <c r="V17" s="14">
        <f t="shared" si="11"/>
        <v>1.2749999999999817E-2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E18" s="12"/>
      <c r="F18" s="12"/>
      <c r="G18" s="12"/>
      <c r="H18" s="13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E19" s="12"/>
      <c r="F19" s="12"/>
      <c r="G19" s="12"/>
      <c r="H19" s="13"/>
      <c r="I19" s="14"/>
      <c r="J19" s="14"/>
      <c r="K19" s="14"/>
      <c r="L19" s="13"/>
      <c r="M19" s="14"/>
      <c r="N19" s="14"/>
      <c r="O19" s="14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E20" s="12"/>
      <c r="F20" s="12"/>
      <c r="G20" s="12"/>
      <c r="H20" s="13"/>
      <c r="I20" s="14"/>
      <c r="J20" s="14"/>
      <c r="K20" s="14"/>
      <c r="L20" s="13"/>
      <c r="M20" s="14"/>
      <c r="N20" s="14"/>
      <c r="O20" s="14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E21" s="12"/>
      <c r="F21" s="12"/>
      <c r="G21" s="12"/>
      <c r="H21" s="13"/>
      <c r="I21" s="14"/>
      <c r="J21" s="14"/>
      <c r="K21" s="14"/>
      <c r="L21" s="13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E22" s="12"/>
      <c r="F22" s="12"/>
      <c r="G22" s="12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E23" s="12"/>
      <c r="F23" s="12"/>
      <c r="G23" s="12"/>
      <c r="H23" s="13"/>
      <c r="I23" s="14"/>
      <c r="J23" s="14"/>
      <c r="K23" s="14"/>
      <c r="L23" s="13"/>
      <c r="M23" s="14"/>
      <c r="N23" s="14"/>
      <c r="O23" s="14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E24" s="12"/>
      <c r="F24" s="12"/>
      <c r="G24" s="12"/>
      <c r="H24" s="13"/>
      <c r="I24" s="14"/>
      <c r="J24" s="14"/>
      <c r="K24" s="14"/>
      <c r="L24" s="13"/>
      <c r="M24" s="14"/>
      <c r="N24" s="14"/>
      <c r="O24" s="14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E25" s="12"/>
      <c r="F25" s="12"/>
      <c r="G25" s="12"/>
      <c r="H25" s="13"/>
      <c r="I25" s="14"/>
      <c r="J25" s="14"/>
      <c r="K25" s="14"/>
      <c r="L25" s="13"/>
      <c r="M25" s="14"/>
      <c r="N25" s="14"/>
      <c r="O25" s="14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E26" s="12"/>
      <c r="F26" s="12"/>
      <c r="G26" s="12"/>
      <c r="H26" s="13"/>
      <c r="I26" s="14"/>
      <c r="J26" s="14"/>
      <c r="K26" s="14"/>
      <c r="L26" s="13"/>
      <c r="M26" s="14"/>
      <c r="N26" s="14"/>
      <c r="O26" s="14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E27" s="12"/>
      <c r="F27" s="12"/>
      <c r="G27" s="12"/>
      <c r="H27" s="13"/>
      <c r="I27" s="14"/>
      <c r="J27" s="14"/>
      <c r="K27" s="14"/>
      <c r="L27" s="13"/>
      <c r="M27" s="14"/>
      <c r="N27" s="14"/>
      <c r="O27" s="14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29</v>
      </c>
      <c r="D2" s="1">
        <f>'Raw Data'!D4</f>
        <v>950</v>
      </c>
      <c r="E2" s="1">
        <f>'Raw Data'!T4</f>
        <v>3.7499999999999645E-2</v>
      </c>
      <c r="F2" s="1">
        <v>0</v>
      </c>
    </row>
    <row r="3" spans="1:6" x14ac:dyDescent="0.25">
      <c r="A3" s="1">
        <v>2</v>
      </c>
      <c r="B3" s="1">
        <v>0.05</v>
      </c>
      <c r="C3" s="1" t="s">
        <v>30</v>
      </c>
      <c r="D3" s="1">
        <f>'Raw Data'!D5</f>
        <v>1810</v>
      </c>
      <c r="E3" s="1">
        <f>'Raw Data'!T5</f>
        <v>5.4650000000000087E-2</v>
      </c>
      <c r="F3" s="1">
        <v>0</v>
      </c>
    </row>
    <row r="4" spans="1:6" x14ac:dyDescent="0.25">
      <c r="A4" s="1">
        <v>3</v>
      </c>
      <c r="B4" s="1">
        <v>0.1</v>
      </c>
      <c r="C4" s="16" t="s">
        <v>31</v>
      </c>
      <c r="D4" s="1">
        <f>'Raw Data'!D6+'Raw Data'!D7</f>
        <v>2580</v>
      </c>
      <c r="E4" s="1">
        <f>'Raw Data'!T6+'Raw Data'!T7</f>
        <v>0.16570000000000018</v>
      </c>
      <c r="F4" s="1">
        <v>0</v>
      </c>
    </row>
    <row r="5" spans="1:6" x14ac:dyDescent="0.25">
      <c r="A5" s="1">
        <v>4</v>
      </c>
      <c r="B5" s="1">
        <v>0.2</v>
      </c>
      <c r="C5" s="1" t="s">
        <v>32</v>
      </c>
      <c r="D5" s="1">
        <f>'Raw Data'!D8+'Raw Data'!D9</f>
        <v>3470</v>
      </c>
      <c r="E5" s="1">
        <f>'Raw Data'!T8+'Raw Data'!T9</f>
        <v>0.20690000000000008</v>
      </c>
      <c r="F5" s="1">
        <v>0</v>
      </c>
    </row>
    <row r="6" spans="1:6" x14ac:dyDescent="0.25">
      <c r="A6" s="1">
        <v>5</v>
      </c>
      <c r="B6" s="1">
        <v>0.3</v>
      </c>
      <c r="C6" s="1" t="s">
        <v>33</v>
      </c>
      <c r="D6" s="1">
        <f>'Raw Data'!D10+'Raw Data'!D13</f>
        <v>2600</v>
      </c>
      <c r="E6" s="1">
        <f>'Raw Data'!T10+'Raw Data'!T13</f>
        <v>0.23529999999999962</v>
      </c>
      <c r="F6" s="1">
        <v>0</v>
      </c>
    </row>
    <row r="7" spans="1:6" x14ac:dyDescent="0.25">
      <c r="A7" s="1">
        <v>6</v>
      </c>
      <c r="B7" s="1">
        <v>0.45</v>
      </c>
      <c r="C7" s="1" t="s">
        <v>34</v>
      </c>
      <c r="D7" s="1">
        <f>'Raw Data'!D11+'Raw Data'!D12+'Raw Data'!D14</f>
        <v>4480</v>
      </c>
      <c r="E7" s="1">
        <f>'Raw Data'!T11+'Raw Data'!T12+'Raw Data'!T14</f>
        <v>0.21484999999999999</v>
      </c>
      <c r="F7" s="1">
        <v>0</v>
      </c>
    </row>
    <row r="8" spans="1:6" x14ac:dyDescent="0.25">
      <c r="A8" s="1">
        <v>7</v>
      </c>
      <c r="B8" s="1">
        <v>0.53</v>
      </c>
      <c r="C8" s="1" t="s">
        <v>35</v>
      </c>
      <c r="D8" s="1">
        <f>'Raw Data'!D15+'Raw Data'!D16+'Raw Data'!D17</f>
        <v>4630</v>
      </c>
      <c r="E8" s="1">
        <f>'Raw Data'!T15+'Raw Data'!T16+'Raw Data'!T17</f>
        <v>0.1747000000000003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S5680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2016-07-20T14:34:53Z</dcterms:modified>
</cp:coreProperties>
</file>